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2270" activeTab="0"/>
  </bookViews>
  <sheets>
    <sheet name="Hoja1" sheetId="1" r:id="rId1"/>
    <sheet name="Hoja2" sheetId="2" r:id="rId2"/>
  </sheets>
  <definedNames>
    <definedName name="_xlfn.COVARIANCE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<sst xmlns="http://schemas.openxmlformats.org/spreadsheetml/2006/main" count="41" uniqueCount="24">
  <si>
    <t>PROBLEMA RESUELTO</t>
  </si>
  <si>
    <t>Autores: José María Arias Cabezas e Ildefonso Maza Sáez. © Grupo Editorial Bruño, S. L.</t>
  </si>
  <si>
    <t>Centro de gravedad</t>
  </si>
  <si>
    <t>Desviaciones típicas marginales</t>
  </si>
  <si>
    <t>Covarianza</t>
  </si>
  <si>
    <t>PROBLEMA PROPUESTO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</si>
  <si>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PROPUESTO, tienes que actualizar todos los datos.</t>
    </r>
  </si>
  <si>
    <t>Interpretación de los resultados</t>
  </si>
  <si>
    <t>Calcula los parámetros de la distribución del número de años de antigüedad</t>
  </si>
  <si>
    <t>en una empresa y el salario diario que tienen 40 trabajadores. Interpreta los resultados.</t>
  </si>
  <si>
    <t>Relación Años en la empresa-Salario diario (€)</t>
  </si>
  <si>
    <t>Salario diario (€)</t>
  </si>
  <si>
    <t>Años en la empresa</t>
  </si>
  <si>
    <t>ni</t>
  </si>
  <si>
    <t>ni · xi</t>
  </si>
  <si>
    <t>ni · xi²</t>
  </si>
  <si>
    <t>ni · yi²</t>
  </si>
  <si>
    <t>ni · yi</t>
  </si>
  <si>
    <t>ni · xi · yi</t>
  </si>
  <si>
    <t>a la derecha y hacia arriba; es decir, al aumentar la antigüedad, aumenta el salario.</t>
  </si>
  <si>
    <t>Interpretación de los resultados: Al ser la covarianza positiva, la nube de puntos se orienta</t>
  </si>
  <si>
    <t>Calcula la covarianza de la siguiente distribución bidimensional:</t>
  </si>
  <si>
    <t>xi</t>
  </si>
  <si>
    <t>yi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</si>
</sst>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sz val="12"/>
      <color indexed="17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</font>
    <font>
      <sz val="14"/>
      <color rgb="FF00A4FB"/>
      <name val="Calibri"/>
      <family val="2"/>
    </font>
    <font>
      <sz val="12"/>
      <color rgb="FF009900"/>
      <name val="Calibri"/>
      <family val="2"/>
    </font>
    <font>
      <b/>
      <sz val="16"/>
      <color rgb="FF0000FF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10" xfId="0" applyFill="1" applyBorder="1" applyAlignment="1">
      <alignment/>
    </xf>
    <xf numFmtId="0" fontId="47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right"/>
    </xf>
    <xf numFmtId="0" fontId="0" fillId="35" borderId="11" xfId="0" applyFill="1" applyBorder="1" applyAlignment="1">
      <alignment/>
    </xf>
    <xf numFmtId="2" fontId="48" fillId="35" borderId="11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49" fillId="0" borderId="0" xfId="0" applyFont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51" fillId="0" borderId="0" xfId="0" applyFont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49" fillId="0" borderId="0" xfId="0" applyFont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2" fontId="48" fillId="35" borderId="13" xfId="0" applyNumberFormat="1" applyFont="1" applyFill="1" applyBorder="1" applyAlignment="1">
      <alignment horizontal="center"/>
    </xf>
    <xf numFmtId="2" fontId="48" fillId="35" borderId="14" xfId="0" applyNumberFormat="1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4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5" sqref="A25"/>
    </sheetView>
  </sheetViews>
  <sheetFormatPr defaultColWidth="14.00390625" defaultRowHeight="15"/>
  <cols>
    <col min="1" max="1" width="29.140625" style="1" bestFit="1" customWidth="1"/>
    <col min="2" max="2" width="20.140625" style="1" bestFit="1" customWidth="1"/>
    <col min="3" max="3" width="17.28125" style="1" bestFit="1" customWidth="1"/>
    <col min="4" max="4" width="3.00390625" style="1" bestFit="1" customWidth="1"/>
    <col min="5" max="5" width="6.140625" style="1" bestFit="1" customWidth="1"/>
    <col min="6" max="6" width="6.8515625" style="1" bestFit="1" customWidth="1"/>
    <col min="7" max="7" width="6.28125" style="1" bestFit="1" customWidth="1"/>
    <col min="8" max="8" width="7.00390625" style="1" bestFit="1" customWidth="1"/>
    <col min="9" max="9" width="9.57421875" style="1" bestFit="1" customWidth="1"/>
    <col min="10" max="16384" width="14.00390625" style="1" customWidth="1"/>
  </cols>
  <sheetData>
    <row r="1" spans="1:9" ht="2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1" customHeight="1">
      <c r="A2" s="15" t="s">
        <v>8</v>
      </c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16" t="s">
        <v>9</v>
      </c>
      <c r="B3" s="16"/>
      <c r="C3" s="16"/>
      <c r="D3" s="16"/>
      <c r="E3" s="16"/>
      <c r="F3" s="16"/>
      <c r="G3" s="16"/>
      <c r="H3" s="16"/>
      <c r="I3" s="16"/>
    </row>
    <row r="4" spans="1:9" ht="18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5" spans="1:9" ht="15.75">
      <c r="A5" s="2"/>
      <c r="B5" s="3" t="s">
        <v>12</v>
      </c>
      <c r="C5" s="3" t="s">
        <v>11</v>
      </c>
      <c r="D5" s="3" t="s">
        <v>13</v>
      </c>
      <c r="E5" s="3" t="s">
        <v>14</v>
      </c>
      <c r="F5" s="3" t="s">
        <v>15</v>
      </c>
      <c r="G5" s="3" t="s">
        <v>17</v>
      </c>
      <c r="H5" s="3" t="s">
        <v>16</v>
      </c>
      <c r="I5" s="3" t="s">
        <v>18</v>
      </c>
    </row>
    <row r="6" spans="1:9" ht="15">
      <c r="A6" s="4"/>
      <c r="B6" s="4">
        <v>4</v>
      </c>
      <c r="C6" s="4">
        <v>52</v>
      </c>
      <c r="D6" s="4">
        <v>3</v>
      </c>
      <c r="E6" s="4">
        <f>D6*B6</f>
        <v>12</v>
      </c>
      <c r="F6" s="4">
        <f>D6*B6^2</f>
        <v>48</v>
      </c>
      <c r="G6" s="4">
        <f>D6*C6</f>
        <v>156</v>
      </c>
      <c r="H6" s="4">
        <f>D6*C6^2</f>
        <v>8112</v>
      </c>
      <c r="I6" s="4">
        <f>D6*B6*C6</f>
        <v>624</v>
      </c>
    </row>
    <row r="7" spans="1:9" ht="15">
      <c r="A7" s="4"/>
      <c r="B7" s="4">
        <v>5</v>
      </c>
      <c r="C7" s="4">
        <v>54</v>
      </c>
      <c r="D7" s="4">
        <v>4</v>
      </c>
      <c r="E7" s="4">
        <f aca="true" t="shared" si="0" ref="E7:E15">D7*B7</f>
        <v>20</v>
      </c>
      <c r="F7" s="4">
        <f aca="true" t="shared" si="1" ref="F7:F15">D7*B7^2</f>
        <v>100</v>
      </c>
      <c r="G7" s="4">
        <f aca="true" t="shared" si="2" ref="G7:G15">D7*C7</f>
        <v>216</v>
      </c>
      <c r="H7" s="4">
        <f aca="true" t="shared" si="3" ref="H7:H15">D7*C7^2</f>
        <v>11664</v>
      </c>
      <c r="I7" s="4">
        <f aca="true" t="shared" si="4" ref="I7:I15">D7*B7*C7</f>
        <v>1080</v>
      </c>
    </row>
    <row r="8" spans="1:9" ht="15">
      <c r="A8" s="4"/>
      <c r="B8" s="4">
        <v>7</v>
      </c>
      <c r="C8" s="4">
        <v>55</v>
      </c>
      <c r="D8" s="4">
        <v>5</v>
      </c>
      <c r="E8" s="4">
        <f t="shared" si="0"/>
        <v>35</v>
      </c>
      <c r="F8" s="4">
        <f t="shared" si="1"/>
        <v>245</v>
      </c>
      <c r="G8" s="4">
        <f t="shared" si="2"/>
        <v>275</v>
      </c>
      <c r="H8" s="4">
        <f t="shared" si="3"/>
        <v>15125</v>
      </c>
      <c r="I8" s="4">
        <f t="shared" si="4"/>
        <v>1925</v>
      </c>
    </row>
    <row r="9" spans="1:9" ht="15">
      <c r="A9" s="4"/>
      <c r="B9" s="4">
        <v>6</v>
      </c>
      <c r="C9" s="4">
        <v>54</v>
      </c>
      <c r="D9" s="4">
        <v>7</v>
      </c>
      <c r="E9" s="4">
        <f t="shared" si="0"/>
        <v>42</v>
      </c>
      <c r="F9" s="4">
        <f t="shared" si="1"/>
        <v>252</v>
      </c>
      <c r="G9" s="4">
        <f t="shared" si="2"/>
        <v>378</v>
      </c>
      <c r="H9" s="4">
        <f t="shared" si="3"/>
        <v>20412</v>
      </c>
      <c r="I9" s="4">
        <f t="shared" si="4"/>
        <v>2268</v>
      </c>
    </row>
    <row r="10" spans="1:9" ht="15">
      <c r="A10" s="4"/>
      <c r="B10" s="4">
        <v>5</v>
      </c>
      <c r="C10" s="4">
        <v>53</v>
      </c>
      <c r="D10" s="4">
        <v>3</v>
      </c>
      <c r="E10" s="4">
        <f t="shared" si="0"/>
        <v>15</v>
      </c>
      <c r="F10" s="4">
        <f t="shared" si="1"/>
        <v>75</v>
      </c>
      <c r="G10" s="4">
        <f t="shared" si="2"/>
        <v>159</v>
      </c>
      <c r="H10" s="4">
        <f t="shared" si="3"/>
        <v>8427</v>
      </c>
      <c r="I10" s="4">
        <f t="shared" si="4"/>
        <v>795</v>
      </c>
    </row>
    <row r="11" spans="1:9" ht="15">
      <c r="A11" s="4"/>
      <c r="B11" s="4">
        <v>7</v>
      </c>
      <c r="C11" s="4">
        <v>56</v>
      </c>
      <c r="D11" s="4">
        <v>5</v>
      </c>
      <c r="E11" s="4">
        <f t="shared" si="0"/>
        <v>35</v>
      </c>
      <c r="F11" s="4">
        <f t="shared" si="1"/>
        <v>245</v>
      </c>
      <c r="G11" s="4">
        <f t="shared" si="2"/>
        <v>280</v>
      </c>
      <c r="H11" s="4">
        <f t="shared" si="3"/>
        <v>15680</v>
      </c>
      <c r="I11" s="4">
        <f t="shared" si="4"/>
        <v>1960</v>
      </c>
    </row>
    <row r="12" spans="1:9" ht="15">
      <c r="A12" s="4"/>
      <c r="B12" s="4">
        <v>5</v>
      </c>
      <c r="C12" s="4">
        <v>55</v>
      </c>
      <c r="D12" s="4">
        <v>4</v>
      </c>
      <c r="E12" s="4">
        <f t="shared" si="0"/>
        <v>20</v>
      </c>
      <c r="F12" s="4">
        <f t="shared" si="1"/>
        <v>100</v>
      </c>
      <c r="G12" s="4">
        <f t="shared" si="2"/>
        <v>220</v>
      </c>
      <c r="H12" s="4">
        <f t="shared" si="3"/>
        <v>12100</v>
      </c>
      <c r="I12" s="4">
        <f t="shared" si="4"/>
        <v>1100</v>
      </c>
    </row>
    <row r="13" spans="1:9" ht="15">
      <c r="A13" s="4"/>
      <c r="B13" s="4">
        <v>9</v>
      </c>
      <c r="C13" s="4">
        <v>58</v>
      </c>
      <c r="D13" s="4">
        <v>3</v>
      </c>
      <c r="E13" s="4">
        <f t="shared" si="0"/>
        <v>27</v>
      </c>
      <c r="F13" s="4">
        <f t="shared" si="1"/>
        <v>243</v>
      </c>
      <c r="G13" s="4">
        <f t="shared" si="2"/>
        <v>174</v>
      </c>
      <c r="H13" s="4">
        <f t="shared" si="3"/>
        <v>10092</v>
      </c>
      <c r="I13" s="4">
        <f t="shared" si="4"/>
        <v>1566</v>
      </c>
    </row>
    <row r="14" spans="1:9" ht="15">
      <c r="A14" s="4"/>
      <c r="B14" s="4">
        <v>3</v>
      </c>
      <c r="C14" s="4">
        <v>51</v>
      </c>
      <c r="D14" s="4">
        <v>2</v>
      </c>
      <c r="E14" s="4">
        <f t="shared" si="0"/>
        <v>6</v>
      </c>
      <c r="F14" s="4">
        <f t="shared" si="1"/>
        <v>18</v>
      </c>
      <c r="G14" s="4">
        <f t="shared" si="2"/>
        <v>102</v>
      </c>
      <c r="H14" s="4">
        <f t="shared" si="3"/>
        <v>5202</v>
      </c>
      <c r="I14" s="4">
        <f t="shared" si="4"/>
        <v>306</v>
      </c>
    </row>
    <row r="15" spans="1:9" ht="15">
      <c r="A15" s="4"/>
      <c r="B15" s="4">
        <v>6</v>
      </c>
      <c r="C15" s="4">
        <v>55</v>
      </c>
      <c r="D15" s="4">
        <v>4</v>
      </c>
      <c r="E15" s="4">
        <f t="shared" si="0"/>
        <v>24</v>
      </c>
      <c r="F15" s="4">
        <f t="shared" si="1"/>
        <v>144</v>
      </c>
      <c r="G15" s="4">
        <f t="shared" si="2"/>
        <v>220</v>
      </c>
      <c r="H15" s="4">
        <f t="shared" si="3"/>
        <v>12100</v>
      </c>
      <c r="I15" s="4">
        <f t="shared" si="4"/>
        <v>1320</v>
      </c>
    </row>
    <row r="16" spans="1:9" ht="15">
      <c r="A16" s="10"/>
      <c r="B16" s="10"/>
      <c r="C16" s="10"/>
      <c r="D16" s="10">
        <f aca="true" t="shared" si="5" ref="D16:I16">SUM(D6:D15)</f>
        <v>40</v>
      </c>
      <c r="E16" s="10">
        <f t="shared" si="5"/>
        <v>236</v>
      </c>
      <c r="F16" s="10">
        <f t="shared" si="5"/>
        <v>1470</v>
      </c>
      <c r="G16" s="10">
        <f t="shared" si="5"/>
        <v>2180</v>
      </c>
      <c r="H16" s="10">
        <f t="shared" si="5"/>
        <v>118914</v>
      </c>
      <c r="I16" s="10">
        <f t="shared" si="5"/>
        <v>12944</v>
      </c>
    </row>
    <row r="17" spans="1:3" ht="15">
      <c r="A17" s="8" t="s">
        <v>2</v>
      </c>
      <c r="B17" s="9">
        <f>E16/D16</f>
        <v>5.9</v>
      </c>
      <c r="C17" s="9">
        <f>G16/D16</f>
        <v>54.5</v>
      </c>
    </row>
    <row r="18" spans="1:3" ht="15">
      <c r="A18" s="5" t="s">
        <v>3</v>
      </c>
      <c r="B18" s="6">
        <f>SQRT(F16/D16-B17^2)</f>
        <v>1.3928388277184112</v>
      </c>
      <c r="C18" s="6">
        <f>SQRT(H16/D16-C17^2)</f>
        <v>1.6124515496596816</v>
      </c>
    </row>
    <row r="19" spans="1:3" ht="15">
      <c r="A19" s="5" t="s">
        <v>4</v>
      </c>
      <c r="B19" s="19">
        <f>I16/D16-B17*C17</f>
        <v>2.0500000000000114</v>
      </c>
      <c r="C19" s="20"/>
    </row>
    <row r="20" spans="1:7" ht="21">
      <c r="A20" s="21" t="s">
        <v>7</v>
      </c>
      <c r="B20" s="21"/>
      <c r="C20" s="21"/>
      <c r="D20" s="21"/>
      <c r="E20" s="21"/>
      <c r="F20" s="21"/>
      <c r="G20" s="21"/>
    </row>
    <row r="21" spans="1:9" ht="21">
      <c r="A21" s="17" t="s">
        <v>20</v>
      </c>
      <c r="B21" s="17"/>
      <c r="C21" s="17"/>
      <c r="D21" s="17"/>
      <c r="E21" s="17"/>
      <c r="F21" s="17"/>
      <c r="G21" s="17"/>
      <c r="H21" s="17"/>
      <c r="I21" s="17"/>
    </row>
    <row r="22" spans="1:9" ht="21">
      <c r="A22" s="17" t="s">
        <v>19</v>
      </c>
      <c r="B22" s="17"/>
      <c r="C22" s="17"/>
      <c r="D22" s="17"/>
      <c r="E22" s="17"/>
      <c r="F22" s="17"/>
      <c r="G22" s="17"/>
      <c r="H22" s="17"/>
      <c r="I22" s="17"/>
    </row>
    <row r="23" spans="1:7" ht="21">
      <c r="A23" s="22" t="s">
        <v>6</v>
      </c>
      <c r="B23" s="23"/>
      <c r="C23" s="23"/>
      <c r="D23" s="23"/>
      <c r="E23" s="23"/>
      <c r="F23" s="23"/>
      <c r="G23" s="23"/>
    </row>
    <row r="24" spans="1:7" ht="21">
      <c r="A24" s="18" t="s">
        <v>1</v>
      </c>
      <c r="B24" s="18"/>
      <c r="C24" s="18"/>
      <c r="D24" s="18"/>
      <c r="E24" s="18"/>
      <c r="F24" s="18"/>
      <c r="G24" s="18"/>
    </row>
    <row r="25" ht="21">
      <c r="A25"/>
    </row>
    <row r="26" ht="21">
      <c r="A26"/>
    </row>
  </sheetData>
  <sheetProtection/>
  <mergeCells count="10">
    <mergeCell ref="A24:G24"/>
    <mergeCell ref="B19:C19"/>
    <mergeCell ref="A20:G20"/>
    <mergeCell ref="A23:G23"/>
    <mergeCell ref="A1:I1"/>
    <mergeCell ref="A4:I4"/>
    <mergeCell ref="A2:I2"/>
    <mergeCell ref="A3:I3"/>
    <mergeCell ref="A22:I22"/>
    <mergeCell ref="A21:I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6" sqref="A26"/>
    </sheetView>
  </sheetViews>
  <sheetFormatPr defaultColWidth="14.00390625" defaultRowHeight="15"/>
  <cols>
    <col min="1" max="1" width="29.140625" style="1" bestFit="1" customWidth="1"/>
    <col min="2" max="2" width="20.140625" style="1" bestFit="1" customWidth="1"/>
    <col min="3" max="3" width="17.28125" style="1" bestFit="1" customWidth="1"/>
    <col min="4" max="4" width="3.00390625" style="1" bestFit="1" customWidth="1"/>
    <col min="5" max="5" width="6.140625" style="1" bestFit="1" customWidth="1"/>
    <col min="6" max="6" width="6.8515625" style="1" bestFit="1" customWidth="1"/>
    <col min="7" max="7" width="6.28125" style="1" bestFit="1" customWidth="1"/>
    <col min="8" max="8" width="7.00390625" style="1" bestFit="1" customWidth="1"/>
    <col min="9" max="9" width="9.57421875" style="1" bestFit="1" customWidth="1"/>
    <col min="10" max="16384" width="14.00390625" style="1" customWidth="1"/>
  </cols>
  <sheetData>
    <row r="1" spans="1:9" ht="21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11" ht="21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1"/>
      <c r="K2" s="11"/>
    </row>
    <row r="3" spans="1:9" ht="21" customHeight="1">
      <c r="A3" s="12" t="s">
        <v>22</v>
      </c>
      <c r="B3" s="7">
        <v>8</v>
      </c>
      <c r="C3" s="7">
        <v>7</v>
      </c>
      <c r="D3" s="7">
        <v>6</v>
      </c>
      <c r="E3" s="7">
        <v>5</v>
      </c>
      <c r="F3" s="7">
        <v>7</v>
      </c>
      <c r="G3" s="7">
        <v>8</v>
      </c>
      <c r="H3" s="7">
        <v>6</v>
      </c>
      <c r="I3" s="7">
        <v>5</v>
      </c>
    </row>
    <row r="4" spans="1:9" ht="21">
      <c r="A4" s="12" t="s">
        <v>23</v>
      </c>
      <c r="B4" s="7">
        <v>5</v>
      </c>
      <c r="C4" s="7">
        <v>4</v>
      </c>
      <c r="D4" s="7">
        <v>7</v>
      </c>
      <c r="E4" s="7">
        <v>4</v>
      </c>
      <c r="F4" s="7">
        <v>3</v>
      </c>
      <c r="G4" s="7">
        <v>6</v>
      </c>
      <c r="H4" s="7">
        <v>5</v>
      </c>
      <c r="I4" s="7">
        <v>5</v>
      </c>
    </row>
    <row r="5" spans="1:9" ht="21">
      <c r="A5" s="12" t="s">
        <v>13</v>
      </c>
      <c r="B5" s="7">
        <v>2</v>
      </c>
      <c r="C5" s="7">
        <v>4</v>
      </c>
      <c r="D5" s="7">
        <v>3</v>
      </c>
      <c r="E5" s="7">
        <v>5</v>
      </c>
      <c r="F5" s="7">
        <v>3</v>
      </c>
      <c r="G5" s="7">
        <v>4</v>
      </c>
      <c r="H5" s="7">
        <v>2</v>
      </c>
      <c r="I5" s="7">
        <v>2</v>
      </c>
    </row>
    <row r="6" spans="1:9" ht="18.75">
      <c r="A6" s="14" t="s">
        <v>10</v>
      </c>
      <c r="B6" s="14"/>
      <c r="C6" s="14"/>
      <c r="D6" s="14"/>
      <c r="E6" s="14"/>
      <c r="F6" s="14"/>
      <c r="G6" s="14"/>
      <c r="H6" s="14"/>
      <c r="I6" s="14"/>
    </row>
    <row r="7" spans="1:9" ht="15.75">
      <c r="A7" s="2"/>
      <c r="B7" s="3" t="s">
        <v>12</v>
      </c>
      <c r="C7" s="3" t="s">
        <v>11</v>
      </c>
      <c r="D7" s="3" t="s">
        <v>13</v>
      </c>
      <c r="E7" s="3" t="s">
        <v>14</v>
      </c>
      <c r="F7" s="3" t="s">
        <v>15</v>
      </c>
      <c r="G7" s="3" t="s">
        <v>17</v>
      </c>
      <c r="H7" s="3" t="s">
        <v>16</v>
      </c>
      <c r="I7" s="3" t="s">
        <v>18</v>
      </c>
    </row>
    <row r="8" spans="1:9" ht="15">
      <c r="A8" s="4"/>
      <c r="B8" s="4">
        <v>4</v>
      </c>
      <c r="C8" s="4">
        <v>52</v>
      </c>
      <c r="D8" s="4">
        <v>3</v>
      </c>
      <c r="E8" s="4">
        <f>D8*B8</f>
        <v>12</v>
      </c>
      <c r="F8" s="4">
        <f>D8*B8^2</f>
        <v>48</v>
      </c>
      <c r="G8" s="4">
        <f>D8*C8</f>
        <v>156</v>
      </c>
      <c r="H8" s="4">
        <f>D8*C8^2</f>
        <v>8112</v>
      </c>
      <c r="I8" s="4">
        <f>D8*B8*C8</f>
        <v>624</v>
      </c>
    </row>
    <row r="9" spans="1:9" ht="15">
      <c r="A9" s="4"/>
      <c r="B9" s="4">
        <v>5</v>
      </c>
      <c r="C9" s="4">
        <v>54</v>
      </c>
      <c r="D9" s="4">
        <v>4</v>
      </c>
      <c r="E9" s="4">
        <f aca="true" t="shared" si="0" ref="E9:E17">D9*B9</f>
        <v>20</v>
      </c>
      <c r="F9" s="4">
        <f aca="true" t="shared" si="1" ref="F9:F17">D9*B9^2</f>
        <v>100</v>
      </c>
      <c r="G9" s="4">
        <f aca="true" t="shared" si="2" ref="G9:G17">D9*C9</f>
        <v>216</v>
      </c>
      <c r="H9" s="4">
        <f aca="true" t="shared" si="3" ref="H9:H17">D9*C9^2</f>
        <v>11664</v>
      </c>
      <c r="I9" s="4">
        <f aca="true" t="shared" si="4" ref="I9:I17">D9*B9*C9</f>
        <v>1080</v>
      </c>
    </row>
    <row r="10" spans="1:9" ht="15">
      <c r="A10" s="4"/>
      <c r="B10" s="4">
        <v>7</v>
      </c>
      <c r="C10" s="4">
        <v>55</v>
      </c>
      <c r="D10" s="4">
        <v>5</v>
      </c>
      <c r="E10" s="4">
        <f t="shared" si="0"/>
        <v>35</v>
      </c>
      <c r="F10" s="4">
        <f t="shared" si="1"/>
        <v>245</v>
      </c>
      <c r="G10" s="4">
        <f t="shared" si="2"/>
        <v>275</v>
      </c>
      <c r="H10" s="4">
        <f t="shared" si="3"/>
        <v>15125</v>
      </c>
      <c r="I10" s="4">
        <f t="shared" si="4"/>
        <v>1925</v>
      </c>
    </row>
    <row r="11" spans="1:9" ht="15">
      <c r="A11" s="4"/>
      <c r="B11" s="4">
        <v>6</v>
      </c>
      <c r="C11" s="4">
        <v>54</v>
      </c>
      <c r="D11" s="4">
        <v>7</v>
      </c>
      <c r="E11" s="4">
        <f t="shared" si="0"/>
        <v>42</v>
      </c>
      <c r="F11" s="4">
        <f t="shared" si="1"/>
        <v>252</v>
      </c>
      <c r="G11" s="4">
        <f t="shared" si="2"/>
        <v>378</v>
      </c>
      <c r="H11" s="4">
        <f t="shared" si="3"/>
        <v>20412</v>
      </c>
      <c r="I11" s="4">
        <f t="shared" si="4"/>
        <v>2268</v>
      </c>
    </row>
    <row r="12" spans="1:9" ht="15">
      <c r="A12" s="4"/>
      <c r="B12" s="4">
        <v>5</v>
      </c>
      <c r="C12" s="4">
        <v>53</v>
      </c>
      <c r="D12" s="4">
        <v>3</v>
      </c>
      <c r="E12" s="4">
        <f t="shared" si="0"/>
        <v>15</v>
      </c>
      <c r="F12" s="4">
        <f t="shared" si="1"/>
        <v>75</v>
      </c>
      <c r="G12" s="4">
        <f t="shared" si="2"/>
        <v>159</v>
      </c>
      <c r="H12" s="4">
        <f t="shared" si="3"/>
        <v>8427</v>
      </c>
      <c r="I12" s="4">
        <f t="shared" si="4"/>
        <v>795</v>
      </c>
    </row>
    <row r="13" spans="1:9" ht="15">
      <c r="A13" s="4"/>
      <c r="B13" s="4">
        <v>7</v>
      </c>
      <c r="C13" s="4">
        <v>56</v>
      </c>
      <c r="D13" s="4">
        <v>5</v>
      </c>
      <c r="E13" s="4">
        <f t="shared" si="0"/>
        <v>35</v>
      </c>
      <c r="F13" s="4">
        <f t="shared" si="1"/>
        <v>245</v>
      </c>
      <c r="G13" s="4">
        <f t="shared" si="2"/>
        <v>280</v>
      </c>
      <c r="H13" s="4">
        <f t="shared" si="3"/>
        <v>15680</v>
      </c>
      <c r="I13" s="4">
        <f t="shared" si="4"/>
        <v>1960</v>
      </c>
    </row>
    <row r="14" spans="1:9" ht="15">
      <c r="A14" s="4"/>
      <c r="B14" s="4">
        <v>5</v>
      </c>
      <c r="C14" s="4">
        <v>55</v>
      </c>
      <c r="D14" s="4">
        <v>4</v>
      </c>
      <c r="E14" s="4">
        <f t="shared" si="0"/>
        <v>20</v>
      </c>
      <c r="F14" s="4">
        <f t="shared" si="1"/>
        <v>100</v>
      </c>
      <c r="G14" s="4">
        <f t="shared" si="2"/>
        <v>220</v>
      </c>
      <c r="H14" s="4">
        <f t="shared" si="3"/>
        <v>12100</v>
      </c>
      <c r="I14" s="4">
        <f t="shared" si="4"/>
        <v>1100</v>
      </c>
    </row>
    <row r="15" spans="1:9" ht="15">
      <c r="A15" s="4"/>
      <c r="B15" s="4">
        <v>9</v>
      </c>
      <c r="C15" s="4">
        <v>58</v>
      </c>
      <c r="D15" s="4">
        <v>3</v>
      </c>
      <c r="E15" s="4">
        <f t="shared" si="0"/>
        <v>27</v>
      </c>
      <c r="F15" s="4">
        <f t="shared" si="1"/>
        <v>243</v>
      </c>
      <c r="G15" s="4">
        <f t="shared" si="2"/>
        <v>174</v>
      </c>
      <c r="H15" s="4">
        <f t="shared" si="3"/>
        <v>10092</v>
      </c>
      <c r="I15" s="4">
        <f t="shared" si="4"/>
        <v>1566</v>
      </c>
    </row>
    <row r="16" spans="1:9" ht="15">
      <c r="A16" s="4"/>
      <c r="B16" s="4">
        <v>3</v>
      </c>
      <c r="C16" s="4">
        <v>51</v>
      </c>
      <c r="D16" s="4">
        <v>2</v>
      </c>
      <c r="E16" s="4">
        <f t="shared" si="0"/>
        <v>6</v>
      </c>
      <c r="F16" s="4">
        <f t="shared" si="1"/>
        <v>18</v>
      </c>
      <c r="G16" s="4">
        <f t="shared" si="2"/>
        <v>102</v>
      </c>
      <c r="H16" s="4">
        <f t="shared" si="3"/>
        <v>5202</v>
      </c>
      <c r="I16" s="4">
        <f t="shared" si="4"/>
        <v>306</v>
      </c>
    </row>
    <row r="17" spans="1:9" ht="15">
      <c r="A17" s="4"/>
      <c r="B17" s="4">
        <v>6</v>
      </c>
      <c r="C17" s="4">
        <v>55</v>
      </c>
      <c r="D17" s="4">
        <v>4</v>
      </c>
      <c r="E17" s="4">
        <f t="shared" si="0"/>
        <v>24</v>
      </c>
      <c r="F17" s="4">
        <f t="shared" si="1"/>
        <v>144</v>
      </c>
      <c r="G17" s="4">
        <f t="shared" si="2"/>
        <v>220</v>
      </c>
      <c r="H17" s="4">
        <f t="shared" si="3"/>
        <v>12100</v>
      </c>
      <c r="I17" s="4">
        <f t="shared" si="4"/>
        <v>1320</v>
      </c>
    </row>
    <row r="18" spans="1:9" ht="15">
      <c r="A18" s="10"/>
      <c r="B18" s="10"/>
      <c r="C18" s="10"/>
      <c r="D18" s="10">
        <f aca="true" t="shared" si="5" ref="D18:I18">SUM(D8:D17)</f>
        <v>40</v>
      </c>
      <c r="E18" s="10">
        <f t="shared" si="5"/>
        <v>236</v>
      </c>
      <c r="F18" s="10">
        <f t="shared" si="5"/>
        <v>1470</v>
      </c>
      <c r="G18" s="10">
        <f t="shared" si="5"/>
        <v>2180</v>
      </c>
      <c r="H18" s="10">
        <f t="shared" si="5"/>
        <v>118914</v>
      </c>
      <c r="I18" s="10">
        <f t="shared" si="5"/>
        <v>12944</v>
      </c>
    </row>
    <row r="19" spans="1:3" ht="15">
      <c r="A19" s="8" t="s">
        <v>2</v>
      </c>
      <c r="B19" s="9">
        <f>E18/D18</f>
        <v>5.9</v>
      </c>
      <c r="C19" s="9">
        <f>G18/D18</f>
        <v>54.5</v>
      </c>
    </row>
    <row r="20" spans="1:3" ht="15">
      <c r="A20" s="5" t="s">
        <v>3</v>
      </c>
      <c r="B20" s="6">
        <f>SQRT(F18/D18-B19^2)</f>
        <v>1.3928388277184112</v>
      </c>
      <c r="C20" s="6">
        <f>SQRT(H18/D18-C19^2)</f>
        <v>1.6124515496596816</v>
      </c>
    </row>
    <row r="21" spans="1:3" ht="15">
      <c r="A21" s="5" t="s">
        <v>4</v>
      </c>
      <c r="B21" s="19">
        <f>I18/D18-B19*C19</f>
        <v>2.0500000000000114</v>
      </c>
      <c r="C21" s="20"/>
    </row>
    <row r="22" spans="1:7" ht="21">
      <c r="A22" s="21" t="s">
        <v>7</v>
      </c>
      <c r="B22" s="21"/>
      <c r="C22" s="21"/>
      <c r="D22" s="21"/>
      <c r="E22" s="21"/>
      <c r="F22" s="21"/>
      <c r="G22" s="21"/>
    </row>
    <row r="23" spans="1:9" ht="21">
      <c r="A23" s="17" t="s">
        <v>20</v>
      </c>
      <c r="B23" s="17"/>
      <c r="C23" s="17"/>
      <c r="D23" s="17"/>
      <c r="E23" s="17"/>
      <c r="F23" s="17"/>
      <c r="G23" s="17"/>
      <c r="H23" s="17"/>
      <c r="I23" s="17"/>
    </row>
    <row r="24" spans="1:9" ht="21">
      <c r="A24" s="17" t="s">
        <v>19</v>
      </c>
      <c r="B24" s="17"/>
      <c r="C24" s="17"/>
      <c r="D24" s="17"/>
      <c r="E24" s="17"/>
      <c r="F24" s="17"/>
      <c r="G24" s="17"/>
      <c r="H24" s="17"/>
      <c r="I24" s="17"/>
    </row>
    <row r="25" spans="1:9" ht="21">
      <c r="A25" s="18" t="s">
        <v>1</v>
      </c>
      <c r="B25" s="18"/>
      <c r="C25" s="18"/>
      <c r="D25" s="18"/>
      <c r="E25" s="18"/>
      <c r="F25" s="18"/>
      <c r="G25" s="18"/>
      <c r="H25" s="18"/>
      <c r="I25" s="18"/>
    </row>
    <row r="26" ht="21">
      <c r="A26"/>
    </row>
    <row r="27" ht="21">
      <c r="A27"/>
    </row>
  </sheetData>
  <sheetProtection/>
  <mergeCells count="8">
    <mergeCell ref="A1:I1"/>
    <mergeCell ref="A23:I23"/>
    <mergeCell ref="A24:I24"/>
    <mergeCell ref="A25:I25"/>
    <mergeCell ref="A2:I2"/>
    <mergeCell ref="A6:I6"/>
    <mergeCell ref="B21:C21"/>
    <mergeCell ref="A22:G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2019-12-02T04:43:52Z</dcterms:modified>
  <cp:category/>
  <cp:version/>
  <cp:contentType/>
  <cp:contentStatus/>
</cp:coreProperties>
</file>